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Návrh rozpočtu " sheetId="1" r:id="rId1"/>
  </sheets>
  <definedNames/>
  <calcPr fullCalcOnLoad="1"/>
</workbook>
</file>

<file path=xl/sharedStrings.xml><?xml version="1.0" encoding="utf-8"?>
<sst xmlns="http://schemas.openxmlformats.org/spreadsheetml/2006/main" count="111" uniqueCount="98">
  <si>
    <t xml:space="preserve"> </t>
  </si>
  <si>
    <t>Poř.č.</t>
  </si>
  <si>
    <t>řádku</t>
  </si>
  <si>
    <t>Ukazatel</t>
  </si>
  <si>
    <t>Celkem</t>
  </si>
  <si>
    <t>1.</t>
  </si>
  <si>
    <t>Náklady PO - účtová třída 5 celkem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</si>
  <si>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</si>
  <si>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</si>
  <si>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</si>
  <si>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</si>
  <si>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</si>
  <si>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</si>
  <si>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</si>
  <si>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</si>
  <si>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</si>
  <si>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        v tom: platy zaměstnanců</t>
  </si>
  <si>
    <t>12.</t>
  </si>
  <si>
    <t>13.</t>
  </si>
  <si>
    <t>14.</t>
  </si>
  <si>
    <t>15.</t>
  </si>
  <si>
    <t xml:space="preserve">         Daně a poplatky (součet účtů číslo 531, 532 a 538)</t>
  </si>
  <si>
    <t>17.</t>
  </si>
  <si>
    <t>18.</t>
  </si>
  <si>
    <t>19.</t>
  </si>
  <si>
    <t xml:space="preserve">Výnosy z činnosti PO - účtová třída 6 celkem </t>
  </si>
  <si>
    <t>20.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</si>
  <si>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</si>
  <si>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</si>
  <si>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</si>
  <si>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</si>
  <si>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</si>
  <si>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</si>
  <si>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</si>
  <si>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</si>
  <si>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</si>
  <si>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</si>
  <si>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Doplňková činnost</t>
  </si>
  <si>
    <t>v tis. Kč</t>
  </si>
  <si>
    <t xml:space="preserve">         Změny stavu zásob a aktivace (účty 61x a 62x)</t>
  </si>
  <si>
    <t>16.</t>
  </si>
  <si>
    <t>32.</t>
  </si>
  <si>
    <t>Hospodářský výsledek  před zdaněním (ř.21 - 1)</t>
  </si>
  <si>
    <t xml:space="preserve">                    ostatní platby za provedenou práci</t>
  </si>
  <si>
    <t>Účet</t>
  </si>
  <si>
    <t>53x</t>
  </si>
  <si>
    <t>61-62</t>
  </si>
  <si>
    <t>64x</t>
  </si>
  <si>
    <t>11.</t>
  </si>
  <si>
    <t xml:space="preserve">          Prodané zboží </t>
  </si>
  <si>
    <t xml:space="preserve">          Opravy a udržování </t>
  </si>
  <si>
    <t xml:space="preserve">          Cestovné </t>
  </si>
  <si>
    <t xml:space="preserve">          Náklady na reprezentaci</t>
  </si>
  <si>
    <t xml:space="preserve">          Ostatní služby </t>
  </si>
  <si>
    <t xml:space="preserve">         Zákonné sociální pojištění </t>
  </si>
  <si>
    <t xml:space="preserve">         Zákonné sociální náklady </t>
  </si>
  <si>
    <t xml:space="preserve">         Odpisy dlouhodobého majetku </t>
  </si>
  <si>
    <t xml:space="preserve">          Spotřeba energie </t>
  </si>
  <si>
    <t>Hospodářský výsledek po zdanění (ř.34- 35 -36)</t>
  </si>
  <si>
    <t xml:space="preserve">         Daň z příjmů </t>
  </si>
  <si>
    <t xml:space="preserve">         Dodatečné odvody daně z příjmů </t>
  </si>
  <si>
    <t xml:space="preserve">         Ostatní výnosy </t>
  </si>
  <si>
    <t>1+2+3</t>
  </si>
  <si>
    <t>4+5+6</t>
  </si>
  <si>
    <t xml:space="preserve">Příspěvek zřizovatele </t>
  </si>
  <si>
    <t xml:space="preserve">z toho </t>
  </si>
  <si>
    <t xml:space="preserve">          Spotřeba materiálu</t>
  </si>
  <si>
    <t xml:space="preserve">Státní rozpočet </t>
  </si>
  <si>
    <t xml:space="preserve">z toho školné </t>
  </si>
  <si>
    <t>z toho stravné</t>
  </si>
  <si>
    <t xml:space="preserve">         Ostatní náklady z činnosti </t>
  </si>
  <si>
    <t xml:space="preserve">         Výnosy z prodeje služeb </t>
  </si>
  <si>
    <t xml:space="preserve">         Jiné sociální náklady</t>
  </si>
  <si>
    <t xml:space="preserve">         Jiné sociální pojištění </t>
  </si>
  <si>
    <t xml:space="preserve">         v tom : čerpání fondů</t>
  </si>
  <si>
    <t xml:space="preserve">                    ostatní výnosy z činnosti  </t>
  </si>
  <si>
    <t>Výnosy z nároků na prostředky SR, rozpočtů ÚSC a SF</t>
  </si>
  <si>
    <t>67 x</t>
  </si>
  <si>
    <t>Tržby z pronájmu</t>
  </si>
  <si>
    <t xml:space="preserve">       Úroky z BU</t>
  </si>
  <si>
    <t>z toho - výnosy na provoz</t>
  </si>
  <si>
    <t>z toho - výnosy na velkou údržbu</t>
  </si>
  <si>
    <t xml:space="preserve">         DHIM</t>
  </si>
  <si>
    <t>z toho -grant</t>
  </si>
  <si>
    <t>34.</t>
  </si>
  <si>
    <t>úroky</t>
  </si>
  <si>
    <t xml:space="preserve">          Mzdové náklady  (včetně náhrad za nemoc)</t>
  </si>
  <si>
    <t xml:space="preserve">        Výnosy z prodeje vlastních výrobků</t>
  </si>
  <si>
    <t>Zpracoval: Bc. Milena Kožušková</t>
  </si>
  <si>
    <t>Zodpovídá : (jméno, razítko, podpis): Mgr. Pavel Bártek - ředitel</t>
  </si>
  <si>
    <t xml:space="preserve">Název organizace: Beskydské divadlo Nový Jičín, příspěvkové organizace </t>
  </si>
  <si>
    <t>z toho VZ</t>
  </si>
  <si>
    <t>Pozn.</t>
  </si>
  <si>
    <t>Ve výnosové položce 672 - Výnosy na provoz není zahrnuta částka týkající se účetních odpisů majetku pořízeného z transferů.</t>
  </si>
  <si>
    <t>Návrh rozpočtu k 1. 1. 2023</t>
  </si>
  <si>
    <t>Schválený rozpočet na rok 2023</t>
  </si>
  <si>
    <t>ROZPOČET NÁKLADŮ A VÝNOSŮ NA ROK 2023 - návrh (navýšení od 1.9.2022)</t>
  </si>
  <si>
    <t>V Novém Jičíně dne: 7.11.2022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</si>
</sst>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5">
    <font>
      <sz val="10"/>
      <name val="Times New Roman CE"/>
      <family val="0"/>
    </font>
    <font>
      <sz val="10"/>
      <name val="Arial CE"/>
      <family val="0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vertAlign val="superscript"/>
      <sz val="10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b/>
      <sz val="14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i/>
      <sz val="12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vertAlign val="superscript"/>
      <sz val="11"/>
      <name val="Times New Roman CE"/>
      <family val="1"/>
    </font>
    <font>
      <u val="single"/>
      <sz val="10"/>
      <color indexed="12"/>
      <name val="Times New Roman CE"/>
      <family val="1"/>
    </font>
    <font>
      <b/>
      <vertAlign val="superscript"/>
      <sz val="14"/>
      <name val="Times New Roman CE"/>
      <family val="1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47" applyFont="1" applyAlignment="1">
      <alignment vertical="top"/>
      <protection/>
    </xf>
    <xf numFmtId="0" fontId="0" fillId="0" borderId="0" xfId="47" applyFont="1" applyAlignment="1">
      <alignment horizontal="centerContinuous" vertical="top"/>
      <protection/>
    </xf>
    <xf numFmtId="0" fontId="0" fillId="0" borderId="10" xfId="47" applyFont="1" applyBorder="1" applyAlignment="1">
      <alignment horizontal="center" wrapText="1"/>
      <protection/>
    </xf>
    <xf numFmtId="0" fontId="0" fillId="0" borderId="11" xfId="47" applyFont="1" applyBorder="1" applyAlignment="1">
      <alignment horizontal="center" vertical="center" wrapText="1"/>
      <protection/>
    </xf>
    <xf numFmtId="0" fontId="0" fillId="0" borderId="12" xfId="47" applyFont="1" applyBorder="1" applyAlignment="1">
      <alignment horizontal="center" vertical="center" wrapText="1"/>
      <protection/>
    </xf>
    <xf numFmtId="0" fontId="0" fillId="0" borderId="13" xfId="47" applyFont="1" applyBorder="1" applyAlignment="1">
      <alignment horizontal="center" vertical="center" wrapText="1"/>
      <protection/>
    </xf>
    <xf numFmtId="0" fontId="0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>
      <alignment horizontal="center" vertical="top"/>
      <protection/>
    </xf>
    <xf numFmtId="0" fontId="3" fillId="0" borderId="16" xfId="47" applyFont="1" applyBorder="1" applyAlignment="1">
      <alignment horizontal="center" vertical="top"/>
      <protection/>
    </xf>
    <xf numFmtId="0" fontId="3" fillId="0" borderId="17" xfId="47" applyFont="1" applyBorder="1" applyAlignment="1">
      <alignment horizontal="center" vertical="top"/>
      <protection/>
    </xf>
    <xf numFmtId="0" fontId="0" fillId="0" borderId="18" xfId="47" applyFont="1" applyBorder="1" applyAlignment="1">
      <alignment horizontal="center" vertical="top"/>
      <protection/>
    </xf>
    <xf numFmtId="0" fontId="0" fillId="0" borderId="19" xfId="47" applyFont="1" applyBorder="1" applyAlignment="1">
      <alignment horizontal="center" vertical="top"/>
      <protection/>
    </xf>
    <xf numFmtId="0" fontId="0" fillId="0" borderId="11" xfId="47" applyFont="1" applyBorder="1" applyAlignment="1">
      <alignment horizontal="center" vertical="top"/>
      <protection/>
    </xf>
    <xf numFmtId="3" fontId="0" fillId="0" borderId="20" xfId="47" applyNumberFormat="1" applyFont="1" applyBorder="1" applyAlignment="1" applyProtection="1">
      <alignment vertical="top" wrapText="1"/>
      <protection locked="0"/>
    </xf>
    <xf numFmtId="3" fontId="0" fillId="0" borderId="21" xfId="47" applyNumberFormat="1" applyFont="1" applyBorder="1" applyAlignment="1" applyProtection="1">
      <alignment vertical="top" wrapText="1"/>
      <protection locked="0"/>
    </xf>
    <xf numFmtId="3" fontId="0" fillId="0" borderId="12" xfId="47" applyNumberFormat="1" applyFont="1" applyFill="1" applyBorder="1" applyAlignment="1" applyProtection="1">
      <alignment vertical="top" wrapText="1"/>
      <protection locked="0"/>
    </xf>
    <xf numFmtId="3" fontId="0" fillId="0" borderId="22" xfId="47" applyNumberFormat="1" applyFont="1" applyFill="1" applyBorder="1" applyAlignment="1" applyProtection="1">
      <alignment vertical="top" wrapText="1"/>
      <protection locked="0"/>
    </xf>
    <xf numFmtId="3" fontId="0" fillId="0" borderId="12" xfId="47" applyNumberFormat="1" applyFont="1" applyBorder="1" applyAlignment="1" applyProtection="1">
      <alignment wrapText="1"/>
      <protection locked="0"/>
    </xf>
    <xf numFmtId="3" fontId="0" fillId="0" borderId="22" xfId="47" applyNumberFormat="1" applyFont="1" applyBorder="1" applyAlignment="1" applyProtection="1">
      <alignment wrapText="1"/>
      <protection locked="0"/>
    </xf>
    <xf numFmtId="3" fontId="2" fillId="0" borderId="14" xfId="47" applyNumberFormat="1" applyFont="1" applyBorder="1" applyAlignment="1" applyProtection="1">
      <alignment wrapText="1"/>
      <protection/>
    </xf>
    <xf numFmtId="0" fontId="5" fillId="0" borderId="0" xfId="47" applyFont="1">
      <alignment/>
      <protection/>
    </xf>
    <xf numFmtId="0" fontId="4" fillId="0" borderId="0" xfId="47" applyFont="1" applyFill="1" applyBorder="1" applyAlignment="1">
      <alignment wrapText="1"/>
      <protection/>
    </xf>
    <xf numFmtId="0" fontId="5" fillId="0" borderId="0" xfId="47" applyFont="1" applyFill="1">
      <alignment/>
      <protection/>
    </xf>
    <xf numFmtId="0" fontId="0" fillId="0" borderId="0" xfId="0" applyAlignment="1">
      <alignment horizontal="right"/>
    </xf>
    <xf numFmtId="0" fontId="6" fillId="0" borderId="0" xfId="47" applyFont="1" applyBorder="1" applyAlignment="1" applyProtection="1">
      <alignment vertical="top"/>
      <protection locked="0"/>
    </xf>
    <xf numFmtId="0" fontId="0" fillId="0" borderId="0" xfId="47" applyFont="1" applyBorder="1" applyAlignment="1" applyProtection="1">
      <alignment vertical="top"/>
      <protection locked="0"/>
    </xf>
    <xf numFmtId="0" fontId="3" fillId="0" borderId="23" xfId="47" applyFont="1" applyBorder="1" applyAlignment="1">
      <alignment horizontal="center" vertical="top"/>
      <protection/>
    </xf>
    <xf numFmtId="0" fontId="0" fillId="0" borderId="24" xfId="47" applyFont="1" applyBorder="1" applyAlignment="1">
      <alignment horizontal="center" vertical="top"/>
      <protection/>
    </xf>
    <xf numFmtId="0" fontId="0" fillId="0" borderId="25" xfId="47" applyFont="1" applyBorder="1" applyAlignment="1">
      <alignment horizontal="center" vertical="top"/>
      <protection/>
    </xf>
    <xf numFmtId="0" fontId="2" fillId="0" borderId="26" xfId="47" applyFont="1" applyBorder="1" applyAlignment="1">
      <alignment wrapText="1"/>
      <protection/>
    </xf>
    <xf numFmtId="0" fontId="2" fillId="0" borderId="27" xfId="47" applyFont="1" applyBorder="1" applyAlignment="1">
      <alignment wrapText="1"/>
      <protection/>
    </xf>
    <xf numFmtId="0" fontId="0" fillId="0" borderId="27" xfId="47" applyFont="1" applyBorder="1" applyAlignment="1">
      <alignment wrapText="1"/>
      <protection/>
    </xf>
    <xf numFmtId="0" fontId="2" fillId="0" borderId="28" xfId="47" applyFont="1" applyBorder="1" applyAlignment="1">
      <alignment wrapText="1"/>
      <protection/>
    </xf>
    <xf numFmtId="0" fontId="2" fillId="0" borderId="23" xfId="47" applyFont="1" applyBorder="1" applyAlignment="1">
      <alignment wrapText="1"/>
      <protection/>
    </xf>
    <xf numFmtId="0" fontId="0" fillId="0" borderId="29" xfId="47" applyFont="1" applyBorder="1" applyAlignment="1">
      <alignment vertical="top" wrapText="1"/>
      <protection/>
    </xf>
    <xf numFmtId="0" fontId="0" fillId="0" borderId="30" xfId="47" applyFont="1" applyBorder="1" applyAlignment="1">
      <alignment vertical="top" wrapText="1"/>
      <protection/>
    </xf>
    <xf numFmtId="0" fontId="2" fillId="0" borderId="23" xfId="47" applyFont="1" applyBorder="1" applyAlignment="1">
      <alignment vertical="top" wrapText="1"/>
      <protection/>
    </xf>
    <xf numFmtId="0" fontId="4" fillId="0" borderId="31" xfId="47" applyFont="1" applyFill="1" applyBorder="1" applyAlignment="1">
      <alignment wrapText="1"/>
      <protection/>
    </xf>
    <xf numFmtId="0" fontId="0" fillId="0" borderId="18" xfId="47" applyFont="1" applyBorder="1">
      <alignment/>
      <protection/>
    </xf>
    <xf numFmtId="0" fontId="0" fillId="0" borderId="32" xfId="47" applyFont="1" applyBorder="1" applyAlignment="1">
      <alignment horizontal="center" vertical="top"/>
      <protection/>
    </xf>
    <xf numFmtId="0" fontId="0" fillId="0" borderId="33" xfId="47" applyFont="1" applyBorder="1" applyAlignment="1">
      <alignment horizontal="center" vertical="top"/>
      <protection/>
    </xf>
    <xf numFmtId="0" fontId="0" fillId="0" borderId="34" xfId="47" applyFont="1" applyBorder="1" applyAlignment="1">
      <alignment horizontal="center" vertical="top"/>
      <protection/>
    </xf>
    <xf numFmtId="0" fontId="0" fillId="0" borderId="10" xfId="47" applyFont="1" applyBorder="1" applyAlignment="1">
      <alignment horizontal="center" vertical="top"/>
      <protection/>
    </xf>
    <xf numFmtId="0" fontId="9" fillId="0" borderId="0" xfId="47" applyFont="1" applyAlignment="1">
      <alignment horizontal="left"/>
      <protection/>
    </xf>
    <xf numFmtId="0" fontId="10" fillId="0" borderId="0" xfId="47" applyFont="1" applyAlignment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2" fillId="33" borderId="35" xfId="47" applyNumberFormat="1" applyFont="1" applyFill="1" applyBorder="1">
      <alignment/>
      <protection/>
    </xf>
    <xf numFmtId="3" fontId="2" fillId="33" borderId="15" xfId="47" applyNumberFormat="1" applyFont="1" applyFill="1" applyBorder="1" applyAlignment="1">
      <alignment vertical="top"/>
      <protection/>
    </xf>
    <xf numFmtId="3" fontId="0" fillId="33" borderId="35" xfId="47" applyNumberFormat="1" applyFont="1" applyFill="1" applyBorder="1" applyAlignment="1" applyProtection="1">
      <alignment wrapText="1"/>
      <protection locked="0"/>
    </xf>
    <xf numFmtId="0" fontId="11" fillId="0" borderId="0" xfId="0" applyFont="1" applyAlignment="1">
      <alignment horizontal="left"/>
    </xf>
    <xf numFmtId="0" fontId="3" fillId="0" borderId="36" xfId="47" applyFont="1" applyBorder="1" applyAlignment="1">
      <alignment horizontal="center" vertical="top"/>
      <protection/>
    </xf>
    <xf numFmtId="0" fontId="0" fillId="0" borderId="13" xfId="0" applyBorder="1" applyAlignment="1">
      <alignment horizontal="center"/>
    </xf>
    <xf numFmtId="0" fontId="0" fillId="0" borderId="37" xfId="47" applyFont="1" applyBorder="1" applyAlignment="1">
      <alignment horizontal="left"/>
      <protection/>
    </xf>
    <xf numFmtId="3" fontId="2" fillId="33" borderId="38" xfId="47" applyNumberFormat="1" applyFont="1" applyFill="1" applyBorder="1" applyAlignment="1">
      <alignment wrapText="1"/>
      <protection/>
    </xf>
    <xf numFmtId="0" fontId="2" fillId="0" borderId="27" xfId="47" applyFont="1" applyBorder="1" applyAlignment="1">
      <alignment horizontal="left" wrapText="1"/>
      <protection/>
    </xf>
    <xf numFmtId="3" fontId="12" fillId="0" borderId="39" xfId="47" applyNumberFormat="1" applyFont="1" applyBorder="1" applyAlignment="1" applyProtection="1">
      <alignment wrapText="1"/>
      <protection locked="0"/>
    </xf>
    <xf numFmtId="3" fontId="12" fillId="0" borderId="40" xfId="47" applyNumberFormat="1" applyFont="1" applyBorder="1" applyAlignment="1" applyProtection="1">
      <alignment wrapText="1"/>
      <protection locked="0"/>
    </xf>
    <xf numFmtId="0" fontId="12" fillId="0" borderId="0" xfId="0" applyFont="1" applyAlignment="1">
      <alignment/>
    </xf>
    <xf numFmtId="3" fontId="13" fillId="0" borderId="39" xfId="47" applyNumberFormat="1" applyFont="1" applyBorder="1" applyAlignment="1" applyProtection="1">
      <alignment wrapText="1"/>
      <protection locked="0"/>
    </xf>
    <xf numFmtId="3" fontId="13" fillId="0" borderId="40" xfId="47" applyNumberFormat="1" applyFont="1" applyBorder="1" applyAlignment="1" applyProtection="1">
      <alignment wrapText="1"/>
      <protection locked="0"/>
    </xf>
    <xf numFmtId="0" fontId="13" fillId="0" borderId="0" xfId="0" applyFont="1" applyAlignment="1">
      <alignment/>
    </xf>
    <xf numFmtId="0" fontId="2" fillId="0" borderId="34" xfId="47" applyFont="1" applyBorder="1" applyAlignment="1">
      <alignment horizontal="center" vertical="top"/>
      <protection/>
    </xf>
    <xf numFmtId="0" fontId="2" fillId="0" borderId="19" xfId="47" applyFont="1" applyBorder="1" applyAlignment="1">
      <alignment horizontal="center" vertical="top"/>
      <protection/>
    </xf>
    <xf numFmtId="0" fontId="2" fillId="0" borderId="25" xfId="47" applyFont="1" applyBorder="1" applyAlignment="1">
      <alignment horizontal="center" vertical="top"/>
      <protection/>
    </xf>
    <xf numFmtId="0" fontId="2" fillId="0" borderId="27" xfId="47" applyFont="1" applyFill="1" applyBorder="1" applyAlignment="1">
      <alignment wrapText="1"/>
      <protection/>
    </xf>
    <xf numFmtId="0" fontId="6" fillId="0" borderId="0" xfId="47" applyFont="1" applyFill="1" applyBorder="1" applyAlignment="1">
      <alignment horizontal="left" wrapText="1"/>
      <protection/>
    </xf>
    <xf numFmtId="164" fontId="14" fillId="0" borderId="0" xfId="47" applyNumberFormat="1" applyFont="1" applyFill="1" applyBorder="1" applyAlignment="1">
      <alignment wrapText="1"/>
      <protection/>
    </xf>
    <xf numFmtId="0" fontId="2" fillId="0" borderId="41" xfId="47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2" fillId="0" borderId="24" xfId="47" applyFont="1" applyBorder="1" applyAlignment="1">
      <alignment horizontal="center" vertical="top"/>
      <protection/>
    </xf>
    <xf numFmtId="3" fontId="0" fillId="33" borderId="38" xfId="47" applyNumberFormat="1" applyFont="1" applyFill="1" applyBorder="1" applyAlignment="1">
      <alignment wrapText="1"/>
      <protection/>
    </xf>
    <xf numFmtId="3" fontId="12" fillId="0" borderId="42" xfId="47" applyNumberFormat="1" applyFont="1" applyBorder="1" applyAlignment="1" applyProtection="1">
      <alignment wrapText="1"/>
      <protection locked="0"/>
    </xf>
    <xf numFmtId="3" fontId="12" fillId="0" borderId="15" xfId="47" applyNumberFormat="1" applyFont="1" applyBorder="1" applyAlignment="1" applyProtection="1">
      <alignment wrapText="1"/>
      <protection locked="0"/>
    </xf>
    <xf numFmtId="3" fontId="12" fillId="0" borderId="43" xfId="47" applyNumberFormat="1" applyFont="1" applyBorder="1" applyAlignment="1" applyProtection="1">
      <alignment wrapText="1"/>
      <protection locked="0"/>
    </xf>
    <xf numFmtId="0" fontId="2" fillId="0" borderId="19" xfId="47" applyFont="1" applyBorder="1" applyAlignment="1">
      <alignment wrapText="1"/>
      <protection/>
    </xf>
    <xf numFmtId="0" fontId="0" fillId="0" borderId="0" xfId="47" applyFont="1" applyFill="1" applyBorder="1" applyAlignment="1">
      <alignment wrapText="1"/>
      <protection/>
    </xf>
    <xf numFmtId="3" fontId="2" fillId="33" borderId="44" xfId="47" applyNumberFormat="1" applyFont="1" applyFill="1" applyBorder="1" applyAlignment="1">
      <alignment wrapText="1"/>
      <protection/>
    </xf>
    <xf numFmtId="3" fontId="2" fillId="33" borderId="45" xfId="47" applyNumberFormat="1" applyFont="1" applyFill="1" applyBorder="1" applyAlignment="1">
      <alignment wrapText="1"/>
      <protection/>
    </xf>
    <xf numFmtId="3" fontId="0" fillId="33" borderId="44" xfId="47" applyNumberFormat="1" applyFont="1" applyFill="1" applyBorder="1" applyAlignment="1">
      <alignment wrapText="1"/>
      <protection/>
    </xf>
    <xf numFmtId="3" fontId="0" fillId="33" borderId="45" xfId="47" applyNumberFormat="1" applyFont="1" applyFill="1" applyBorder="1" applyAlignment="1">
      <alignment wrapText="1"/>
      <protection/>
    </xf>
    <xf numFmtId="0" fontId="3" fillId="0" borderId="46" xfId="47" applyFont="1" applyBorder="1" applyAlignment="1">
      <alignment horizontal="center" vertical="top"/>
      <protection/>
    </xf>
    <xf numFmtId="3" fontId="0" fillId="33" borderId="47" xfId="47" applyNumberFormat="1" applyFont="1" applyFill="1" applyBorder="1" applyAlignment="1" applyProtection="1">
      <alignment wrapText="1"/>
      <protection locked="0"/>
    </xf>
    <xf numFmtId="0" fontId="0" fillId="0" borderId="22" xfId="47" applyFont="1" applyBorder="1" applyAlignment="1">
      <alignment horizontal="center" vertical="center" wrapText="1"/>
      <protection/>
    </xf>
    <xf numFmtId="3" fontId="0" fillId="33" borderId="48" xfId="47" applyNumberFormat="1" applyFont="1" applyFill="1" applyBorder="1" applyAlignment="1" applyProtection="1">
      <alignment wrapText="1"/>
      <protection locked="0"/>
    </xf>
    <xf numFmtId="3" fontId="12" fillId="0" borderId="49" xfId="47" applyNumberFormat="1" applyFont="1" applyBorder="1" applyAlignment="1" applyProtection="1">
      <alignment wrapText="1"/>
      <protection locked="0"/>
    </xf>
    <xf numFmtId="3" fontId="13" fillId="0" borderId="49" xfId="47" applyNumberFormat="1" applyFont="1" applyBorder="1" applyAlignment="1" applyProtection="1">
      <alignment wrapText="1"/>
      <protection locked="0"/>
    </xf>
    <xf numFmtId="3" fontId="2" fillId="33" borderId="50" xfId="47" applyNumberFormat="1" applyFont="1" applyFill="1" applyBorder="1" applyAlignment="1">
      <alignment wrapText="1"/>
      <protection/>
    </xf>
    <xf numFmtId="3" fontId="0" fillId="33" borderId="50" xfId="47" applyNumberFormat="1" applyFont="1" applyFill="1" applyBorder="1" applyAlignment="1">
      <alignment wrapText="1"/>
      <protection/>
    </xf>
    <xf numFmtId="3" fontId="0" fillId="0" borderId="51" xfId="47" applyNumberFormat="1" applyFont="1" applyBorder="1" applyAlignment="1" applyProtection="1">
      <alignment vertical="top" wrapText="1"/>
      <protection locked="0"/>
    </xf>
    <xf numFmtId="3" fontId="0" fillId="0" borderId="13" xfId="47" applyNumberFormat="1" applyFont="1" applyFill="1" applyBorder="1" applyAlignment="1" applyProtection="1">
      <alignment vertical="top" wrapText="1"/>
      <protection locked="0"/>
    </xf>
    <xf numFmtId="0" fontId="2" fillId="0" borderId="32" xfId="47" applyFont="1" applyBorder="1" applyAlignment="1">
      <alignment horizontal="center" vertical="top"/>
      <protection/>
    </xf>
    <xf numFmtId="0" fontId="2" fillId="0" borderId="19" xfId="47" applyFont="1" applyFill="1" applyBorder="1" applyAlignment="1">
      <alignment horizontal="center" vertical="top"/>
      <protection/>
    </xf>
    <xf numFmtId="0" fontId="2" fillId="0" borderId="52" xfId="47" applyFont="1" applyBorder="1" applyAlignment="1">
      <alignment wrapText="1"/>
      <protection/>
    </xf>
    <xf numFmtId="0" fontId="2" fillId="0" borderId="53" xfId="47" applyFont="1" applyBorder="1" applyAlignment="1">
      <alignment wrapText="1"/>
      <protection/>
    </xf>
    <xf numFmtId="3" fontId="16" fillId="0" borderId="20" xfId="47" applyNumberFormat="1" applyFont="1" applyBorder="1" applyAlignment="1" applyProtection="1">
      <alignment wrapText="1"/>
      <protection locked="0"/>
    </xf>
    <xf numFmtId="3" fontId="16" fillId="0" borderId="40" xfId="47" applyNumberFormat="1" applyFont="1" applyBorder="1" applyAlignment="1" applyProtection="1">
      <alignment wrapText="1"/>
      <protection locked="0"/>
    </xf>
    <xf numFmtId="3" fontId="16" fillId="33" borderId="38" xfId="47" applyNumberFormat="1" applyFont="1" applyFill="1" applyBorder="1" applyAlignment="1">
      <alignment wrapText="1"/>
      <protection/>
    </xf>
    <xf numFmtId="3" fontId="16" fillId="0" borderId="51" xfId="47" applyNumberFormat="1" applyFont="1" applyBorder="1" applyAlignment="1" applyProtection="1">
      <alignment wrapText="1"/>
      <protection locked="0"/>
    </xf>
    <xf numFmtId="3" fontId="16" fillId="0" borderId="21" xfId="47" applyNumberFormat="1" applyFont="1" applyBorder="1" applyAlignment="1" applyProtection="1">
      <alignment wrapText="1"/>
      <protection locked="0"/>
    </xf>
    <xf numFmtId="0" fontId="16" fillId="0" borderId="0" xfId="0" applyFont="1" applyAlignment="1">
      <alignment/>
    </xf>
    <xf numFmtId="3" fontId="16" fillId="33" borderId="45" xfId="47" applyNumberFormat="1" applyFont="1" applyFill="1" applyBorder="1" applyAlignment="1">
      <alignment wrapText="1"/>
      <protection/>
    </xf>
    <xf numFmtId="3" fontId="16" fillId="0" borderId="39" xfId="47" applyNumberFormat="1" applyFont="1" applyBorder="1" applyAlignment="1" applyProtection="1">
      <alignment wrapText="1"/>
      <protection locked="0"/>
    </xf>
    <xf numFmtId="3" fontId="16" fillId="0" borderId="49" xfId="47" applyNumberFormat="1" applyFont="1" applyBorder="1" applyAlignment="1" applyProtection="1">
      <alignment wrapText="1"/>
      <protection locked="0"/>
    </xf>
    <xf numFmtId="3" fontId="16" fillId="33" borderId="44" xfId="47" applyNumberFormat="1" applyFont="1" applyFill="1" applyBorder="1" applyAlignment="1">
      <alignment wrapText="1"/>
      <protection/>
    </xf>
    <xf numFmtId="0" fontId="2" fillId="0" borderId="32" xfId="47" applyFont="1" applyBorder="1" applyAlignment="1">
      <alignment horizontal="left" wrapText="1"/>
      <protection/>
    </xf>
    <xf numFmtId="0" fontId="2" fillId="0" borderId="19" xfId="47" applyFont="1" applyBorder="1" applyAlignment="1">
      <alignment horizontal="left" wrapText="1"/>
      <protection/>
    </xf>
    <xf numFmtId="0" fontId="2" fillId="0" borderId="10" xfId="47" applyFont="1" applyBorder="1" applyAlignment="1">
      <alignment horizontal="center" vertical="top"/>
      <protection/>
    </xf>
    <xf numFmtId="0" fontId="0" fillId="0" borderId="27" xfId="47" applyFont="1" applyBorder="1" applyAlignment="1">
      <alignment vertical="top" wrapText="1"/>
      <protection/>
    </xf>
    <xf numFmtId="0" fontId="0" fillId="0" borderId="53" xfId="47" applyFont="1" applyBorder="1" applyAlignment="1">
      <alignment vertical="top" wrapText="1"/>
      <protection/>
    </xf>
    <xf numFmtId="0" fontId="0" fillId="0" borderId="31" xfId="47" applyFont="1" applyBorder="1" applyAlignment="1">
      <alignment wrapText="1"/>
      <protection/>
    </xf>
    <xf numFmtId="0" fontId="17" fillId="0" borderId="0" xfId="47" applyFont="1" applyAlignment="1">
      <alignment horizontal="center"/>
      <protection/>
    </xf>
    <xf numFmtId="0" fontId="19" fillId="0" borderId="0" xfId="47" applyFont="1" applyAlignment="1">
      <alignment horizontal="center" vertical="center"/>
      <protection/>
    </xf>
    <xf numFmtId="0" fontId="20" fillId="0" borderId="0" xfId="0" applyFont="1" applyAlignment="1">
      <alignment/>
    </xf>
    <xf numFmtId="0" fontId="10" fillId="0" borderId="0" xfId="0" applyFont="1" applyAlignment="1">
      <alignment horizontal="right"/>
    </xf>
    <xf numFmtId="0" fontId="18" fillId="0" borderId="54" xfId="47" applyFont="1" applyBorder="1" applyAlignment="1">
      <alignment horizontal="center"/>
      <protection/>
    </xf>
    <xf numFmtId="0" fontId="18" fillId="0" borderId="29" xfId="47" applyFont="1" applyBorder="1" applyAlignment="1">
      <alignment horizontal="center"/>
      <protection/>
    </xf>
    <xf numFmtId="0" fontId="18" fillId="0" borderId="37" xfId="47" applyFont="1" applyBorder="1" applyAlignment="1">
      <alignment horizontal="center"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9" fillId="0" borderId="0" xfId="47" applyFont="1" applyAlignment="1">
      <alignment horizontal="left"/>
      <protection/>
    </xf>
    <xf numFmtId="0" fontId="0" fillId="0" borderId="10" xfId="47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5" xfId="47" applyFont="1" applyBorder="1" applyAlignment="1">
      <alignment horizontal="center" vertical="top"/>
      <protection/>
    </xf>
    <xf numFmtId="0" fontId="0" fillId="0" borderId="24" xfId="47" applyFont="1" applyBorder="1" applyAlignment="1">
      <alignment horizontal="center" vertical="top"/>
      <protection/>
    </xf>
    <xf numFmtId="0" fontId="15" fillId="0" borderId="0" xfId="47" applyFont="1" applyFill="1" applyBorder="1" applyAlignment="1">
      <alignment horizontal="center" wrapText="1"/>
      <protection/>
    </xf>
    <xf numFmtId="0" fontId="0" fillId="0" borderId="54" xfId="47" applyFont="1" applyBorder="1" applyAlignment="1">
      <alignment horizontal="center"/>
      <protection/>
    </xf>
    <xf numFmtId="0" fontId="0" fillId="0" borderId="29" xfId="47" applyFont="1" applyBorder="1" applyAlignment="1">
      <alignment horizontal="center"/>
      <protection/>
    </xf>
    <xf numFmtId="0" fontId="0" fillId="0" borderId="21" xfId="47" applyFont="1" applyBorder="1" applyAlignment="1">
      <alignment horizontal="center"/>
      <protection/>
    </xf>
    <xf numFmtId="0" fontId="6" fillId="0" borderId="0" xfId="47" applyFont="1" applyFill="1" applyAlignment="1">
      <alignment horizontal="left" vertical="top" wrapText="1"/>
      <protection/>
    </xf>
    <xf numFmtId="0" fontId="6" fillId="0" borderId="0" xfId="47" applyFont="1" applyFill="1" applyBorder="1" applyAlignment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5" zoomScaleNormal="75" zoomScalePageLayoutView="0" workbookViewId="0" topLeftCell="A35">
      <selection activeCell="C61" sqref="C61:G61"/>
    </sheetView>
  </sheetViews>
  <sheetFormatPr defaultColWidth="9.00390625" defaultRowHeight="12.75"/>
  <cols>
    <col min="1" max="1" width="6.375" style="70" customWidth="1"/>
    <col min="2" max="2" width="7.50390625" style="70" bestFit="1" customWidth="1"/>
    <col min="3" max="3" width="56.375" style="70" customWidth="1"/>
    <col min="4" max="11" width="24.875" style="0" customWidth="1"/>
  </cols>
  <sheetData>
    <row r="1" spans="1:11" s="46" customFormat="1" ht="20.25">
      <c r="A1" s="122" t="s">
        <v>96</v>
      </c>
      <c r="B1" s="122"/>
      <c r="C1" s="122"/>
      <c r="D1" s="122"/>
      <c r="E1" s="122"/>
      <c r="F1" s="122"/>
      <c r="G1" s="122"/>
      <c r="H1" s="122"/>
      <c r="I1" s="44"/>
      <c r="J1" s="115"/>
      <c r="K1" s="115"/>
    </row>
    <row r="2" spans="1:11" s="46" customFormat="1" ht="14.25" customHeight="1">
      <c r="A2" s="44"/>
      <c r="B2" s="44"/>
      <c r="C2" s="44"/>
      <c r="D2" s="44"/>
      <c r="E2" s="45"/>
      <c r="F2" s="45"/>
      <c r="G2" s="45"/>
      <c r="J2" s="47"/>
      <c r="K2" s="47"/>
    </row>
    <row r="3" spans="1:9" ht="18.75">
      <c r="A3" s="121" t="s">
        <v>90</v>
      </c>
      <c r="B3" s="121"/>
      <c r="C3" s="121"/>
      <c r="D3" s="121"/>
      <c r="E3" s="121"/>
      <c r="F3" s="121"/>
      <c r="G3" s="121"/>
      <c r="H3" s="121"/>
      <c r="I3" s="51"/>
    </row>
    <row r="4" spans="1:7" ht="15.75" hidden="1">
      <c r="A4" s="1"/>
      <c r="B4" s="1"/>
      <c r="C4" s="25"/>
      <c r="D4" s="26"/>
      <c r="E4" s="26"/>
      <c r="F4" s="26"/>
      <c r="G4" s="1"/>
    </row>
    <row r="5" spans="1:11" ht="13.5" thickBot="1">
      <c r="A5" s="2"/>
      <c r="B5" s="2"/>
      <c r="C5" s="2"/>
      <c r="D5" s="2"/>
      <c r="E5" s="2"/>
      <c r="F5" s="2"/>
      <c r="G5" s="2"/>
      <c r="K5" s="24" t="s">
        <v>38</v>
      </c>
    </row>
    <row r="6" spans="1:11" ht="12.75">
      <c r="A6" s="3" t="s">
        <v>1</v>
      </c>
      <c r="B6" s="123" t="s">
        <v>44</v>
      </c>
      <c r="C6" s="119" t="s">
        <v>3</v>
      </c>
      <c r="D6" s="128" t="s">
        <v>94</v>
      </c>
      <c r="E6" s="129"/>
      <c r="F6" s="130"/>
      <c r="G6" s="54"/>
      <c r="H6" s="116" t="s">
        <v>95</v>
      </c>
      <c r="I6" s="117"/>
      <c r="J6" s="117"/>
      <c r="K6" s="118"/>
    </row>
    <row r="7" spans="1:11" ht="13.5" thickBot="1">
      <c r="A7" s="4" t="s">
        <v>2</v>
      </c>
      <c r="B7" s="124"/>
      <c r="C7" s="120"/>
      <c r="D7" s="5" t="s">
        <v>64</v>
      </c>
      <c r="E7" s="53" t="s">
        <v>67</v>
      </c>
      <c r="F7" s="6" t="s">
        <v>37</v>
      </c>
      <c r="G7" s="7" t="s">
        <v>4</v>
      </c>
      <c r="H7" s="5" t="s">
        <v>64</v>
      </c>
      <c r="I7" s="53" t="s">
        <v>67</v>
      </c>
      <c r="J7" s="84" t="s">
        <v>37</v>
      </c>
      <c r="K7" s="7" t="s">
        <v>4</v>
      </c>
    </row>
    <row r="8" spans="1:11" ht="13.5" thickBot="1">
      <c r="A8" s="39"/>
      <c r="B8" s="11"/>
      <c r="C8" s="27"/>
      <c r="D8" s="8">
        <v>1</v>
      </c>
      <c r="E8" s="9">
        <v>2</v>
      </c>
      <c r="F8" s="52">
        <v>3</v>
      </c>
      <c r="G8" s="10" t="s">
        <v>62</v>
      </c>
      <c r="H8" s="8">
        <v>4</v>
      </c>
      <c r="I8" s="9">
        <v>5</v>
      </c>
      <c r="J8" s="82">
        <v>6</v>
      </c>
      <c r="K8" s="10" t="s">
        <v>63</v>
      </c>
    </row>
    <row r="9" spans="1:11" s="70" customFormat="1" ht="15.75" customHeight="1" thickBot="1">
      <c r="A9" s="43" t="s">
        <v>5</v>
      </c>
      <c r="B9" s="11"/>
      <c r="C9" s="30" t="s">
        <v>6</v>
      </c>
      <c r="D9" s="50">
        <f>SUM(D10:D35)-D11-D12-D14-D15-D18-D22-D23-D25-D26</f>
        <v>19934</v>
      </c>
      <c r="E9" s="50">
        <f>SUM(E10:E35)-E11-E12-E14-E15-E18-E22-E23-E25-E26</f>
        <v>0</v>
      </c>
      <c r="F9" s="50">
        <f>SUM(F10:F35)-F11-F12-F14-F15-F18-F22-F23-F25-F26</f>
        <v>406</v>
      </c>
      <c r="G9" s="50">
        <f>+D9+E9+F9</f>
        <v>20340</v>
      </c>
      <c r="H9" s="50">
        <f>SUM(H10:H35)-H11-H12-H14-H15-H18-H22-H23-H25-H26</f>
        <v>0</v>
      </c>
      <c r="I9" s="85">
        <f>SUM(I10:I35)-I11-I12-I14-I15-I18-I22-I23-I25-I26</f>
        <v>0</v>
      </c>
      <c r="J9" s="83">
        <f>SUM(J10:J35)-J11-J12-J14-J15-J18-J22-J23-J25-J26</f>
        <v>0</v>
      </c>
      <c r="K9" s="50">
        <f>+H9+I9+J9</f>
        <v>0</v>
      </c>
    </row>
    <row r="10" spans="1:11" s="101" customFormat="1" ht="15.75" customHeight="1">
      <c r="A10" s="69" t="s">
        <v>7</v>
      </c>
      <c r="B10" s="63">
        <v>501</v>
      </c>
      <c r="C10" s="56" t="s">
        <v>66</v>
      </c>
      <c r="D10" s="96">
        <v>207</v>
      </c>
      <c r="E10" s="97"/>
      <c r="F10" s="97">
        <v>3</v>
      </c>
      <c r="G10" s="98">
        <f>SUM(D10:F10)</f>
        <v>210</v>
      </c>
      <c r="H10" s="96"/>
      <c r="I10" s="99"/>
      <c r="J10" s="100"/>
      <c r="K10" s="98">
        <f aca="true" t="shared" si="0" ref="K10:K53">SUM(H10:J10)</f>
        <v>0</v>
      </c>
    </row>
    <row r="11" spans="1:11" s="59" customFormat="1" ht="15.75" customHeight="1">
      <c r="A11" s="28"/>
      <c r="B11" s="29"/>
      <c r="C11" s="106" t="s">
        <v>65</v>
      </c>
      <c r="D11" s="58"/>
      <c r="E11" s="58"/>
      <c r="F11" s="58"/>
      <c r="G11" s="79">
        <f aca="true" t="shared" si="1" ref="G11:G35">SUM(D11:F11)</f>
        <v>0</v>
      </c>
      <c r="H11" s="57"/>
      <c r="I11" s="86"/>
      <c r="J11" s="58"/>
      <c r="K11" s="81">
        <f t="shared" si="0"/>
        <v>0</v>
      </c>
    </row>
    <row r="12" spans="1:11" s="59" customFormat="1" ht="15.75" customHeight="1">
      <c r="A12" s="28"/>
      <c r="B12" s="12"/>
      <c r="C12" s="107" t="s">
        <v>65</v>
      </c>
      <c r="D12" s="58"/>
      <c r="E12" s="58"/>
      <c r="F12" s="58"/>
      <c r="G12" s="79">
        <f t="shared" si="1"/>
        <v>0</v>
      </c>
      <c r="H12" s="57"/>
      <c r="I12" s="86"/>
      <c r="J12" s="58"/>
      <c r="K12" s="81">
        <f t="shared" si="0"/>
        <v>0</v>
      </c>
    </row>
    <row r="13" spans="1:11" s="101" customFormat="1" ht="15.75" customHeight="1">
      <c r="A13" s="65" t="s">
        <v>8</v>
      </c>
      <c r="B13" s="64">
        <v>502</v>
      </c>
      <c r="C13" s="76" t="s">
        <v>57</v>
      </c>
      <c r="D13" s="97">
        <v>3401</v>
      </c>
      <c r="E13" s="97"/>
      <c r="F13" s="97">
        <v>150</v>
      </c>
      <c r="G13" s="102">
        <f t="shared" si="1"/>
        <v>3551</v>
      </c>
      <c r="H13" s="103"/>
      <c r="I13" s="104"/>
      <c r="J13" s="97"/>
      <c r="K13" s="102">
        <f t="shared" si="0"/>
        <v>0</v>
      </c>
    </row>
    <row r="14" spans="1:11" s="59" customFormat="1" ht="15.75" customHeight="1">
      <c r="A14" s="28"/>
      <c r="B14" s="29"/>
      <c r="C14" s="107" t="s">
        <v>65</v>
      </c>
      <c r="D14" s="58"/>
      <c r="E14" s="58"/>
      <c r="F14" s="58"/>
      <c r="G14" s="79">
        <f t="shared" si="1"/>
        <v>0</v>
      </c>
      <c r="H14" s="57"/>
      <c r="I14" s="86"/>
      <c r="J14" s="58"/>
      <c r="K14" s="81">
        <f t="shared" si="0"/>
        <v>0</v>
      </c>
    </row>
    <row r="15" spans="1:11" s="59" customFormat="1" ht="15.75" customHeight="1">
      <c r="A15" s="12"/>
      <c r="B15" s="12"/>
      <c r="C15" s="107" t="s">
        <v>65</v>
      </c>
      <c r="D15" s="58"/>
      <c r="E15" s="58"/>
      <c r="F15" s="58"/>
      <c r="G15" s="79">
        <f t="shared" si="1"/>
        <v>0</v>
      </c>
      <c r="H15" s="57"/>
      <c r="I15" s="86"/>
      <c r="J15" s="58"/>
      <c r="K15" s="81">
        <f t="shared" si="0"/>
        <v>0</v>
      </c>
    </row>
    <row r="16" spans="1:11" s="101" customFormat="1" ht="15.75" customHeight="1">
      <c r="A16" s="71" t="s">
        <v>9</v>
      </c>
      <c r="B16" s="64">
        <v>504</v>
      </c>
      <c r="C16" s="76" t="s">
        <v>49</v>
      </c>
      <c r="D16" s="97"/>
      <c r="E16" s="97"/>
      <c r="F16" s="97"/>
      <c r="G16" s="102">
        <f t="shared" si="1"/>
        <v>0</v>
      </c>
      <c r="H16" s="103"/>
      <c r="I16" s="104"/>
      <c r="J16" s="97"/>
      <c r="K16" s="102">
        <f t="shared" si="0"/>
        <v>0</v>
      </c>
    </row>
    <row r="17" spans="1:11" s="101" customFormat="1" ht="15.75" customHeight="1">
      <c r="A17" s="65" t="s">
        <v>10</v>
      </c>
      <c r="B17" s="65">
        <v>511</v>
      </c>
      <c r="C17" s="66" t="s">
        <v>50</v>
      </c>
      <c r="D17" s="103">
        <v>200</v>
      </c>
      <c r="E17" s="97"/>
      <c r="F17" s="97">
        <v>20</v>
      </c>
      <c r="G17" s="102">
        <f t="shared" si="1"/>
        <v>220</v>
      </c>
      <c r="H17" s="103"/>
      <c r="I17" s="104"/>
      <c r="J17" s="97"/>
      <c r="K17" s="102">
        <f t="shared" si="0"/>
        <v>0</v>
      </c>
    </row>
    <row r="18" spans="1:11" ht="15.75" customHeight="1">
      <c r="A18" s="12"/>
      <c r="B18" s="12"/>
      <c r="C18" s="56" t="s">
        <v>91</v>
      </c>
      <c r="D18" s="57">
        <v>0</v>
      </c>
      <c r="E18" s="58"/>
      <c r="F18" s="58"/>
      <c r="G18" s="79">
        <f t="shared" si="1"/>
        <v>0</v>
      </c>
      <c r="H18" s="57"/>
      <c r="I18" s="86"/>
      <c r="J18" s="58"/>
      <c r="K18" s="81">
        <f t="shared" si="0"/>
        <v>0</v>
      </c>
    </row>
    <row r="19" spans="1:11" s="101" customFormat="1" ht="15.75" customHeight="1">
      <c r="A19" s="71" t="s">
        <v>11</v>
      </c>
      <c r="B19" s="64">
        <v>512</v>
      </c>
      <c r="C19" s="66" t="s">
        <v>51</v>
      </c>
      <c r="D19" s="103">
        <v>30</v>
      </c>
      <c r="E19" s="97"/>
      <c r="F19" s="97"/>
      <c r="G19" s="102">
        <f t="shared" si="1"/>
        <v>30</v>
      </c>
      <c r="H19" s="103"/>
      <c r="I19" s="104"/>
      <c r="J19" s="97"/>
      <c r="K19" s="102">
        <f t="shared" si="0"/>
        <v>0</v>
      </c>
    </row>
    <row r="20" spans="1:11" s="101" customFormat="1" ht="15.75" customHeight="1">
      <c r="A20" s="92" t="s">
        <v>12</v>
      </c>
      <c r="B20" s="93">
        <v>513</v>
      </c>
      <c r="C20" s="31" t="s">
        <v>52</v>
      </c>
      <c r="D20" s="103">
        <v>5</v>
      </c>
      <c r="E20" s="97"/>
      <c r="F20" s="97"/>
      <c r="G20" s="102">
        <f t="shared" si="1"/>
        <v>5</v>
      </c>
      <c r="H20" s="103"/>
      <c r="I20" s="104"/>
      <c r="J20" s="97"/>
      <c r="K20" s="102">
        <f t="shared" si="0"/>
        <v>0</v>
      </c>
    </row>
    <row r="21" spans="1:11" s="101" customFormat="1" ht="15.75" customHeight="1">
      <c r="A21" s="71" t="s">
        <v>13</v>
      </c>
      <c r="B21" s="64">
        <v>518</v>
      </c>
      <c r="C21" s="31" t="s">
        <v>53</v>
      </c>
      <c r="D21" s="103">
        <v>6745</v>
      </c>
      <c r="E21" s="97"/>
      <c r="F21" s="97">
        <v>6</v>
      </c>
      <c r="G21" s="102">
        <f t="shared" si="1"/>
        <v>6751</v>
      </c>
      <c r="H21" s="103"/>
      <c r="I21" s="104"/>
      <c r="J21" s="97"/>
      <c r="K21" s="102">
        <f t="shared" si="0"/>
        <v>0</v>
      </c>
    </row>
    <row r="22" spans="1:11" s="62" customFormat="1" ht="15.75" customHeight="1">
      <c r="A22" s="71"/>
      <c r="B22" s="29"/>
      <c r="C22" s="31" t="s">
        <v>65</v>
      </c>
      <c r="D22" s="60"/>
      <c r="E22" s="61"/>
      <c r="F22" s="61"/>
      <c r="G22" s="79">
        <f t="shared" si="1"/>
        <v>0</v>
      </c>
      <c r="H22" s="60"/>
      <c r="I22" s="87"/>
      <c r="J22" s="61"/>
      <c r="K22" s="81">
        <f t="shared" si="0"/>
        <v>0</v>
      </c>
    </row>
    <row r="23" spans="1:11" s="62" customFormat="1" ht="15.75" customHeight="1">
      <c r="A23" s="71"/>
      <c r="B23" s="12"/>
      <c r="C23" s="31" t="s">
        <v>65</v>
      </c>
      <c r="D23" s="60"/>
      <c r="E23" s="61"/>
      <c r="F23" s="61"/>
      <c r="G23" s="79">
        <f t="shared" si="1"/>
        <v>0</v>
      </c>
      <c r="H23" s="60"/>
      <c r="I23" s="87"/>
      <c r="J23" s="61"/>
      <c r="K23" s="81">
        <f t="shared" si="0"/>
        <v>0</v>
      </c>
    </row>
    <row r="24" spans="1:11" s="101" customFormat="1" ht="15.75" customHeight="1">
      <c r="A24" s="92" t="s">
        <v>14</v>
      </c>
      <c r="B24" s="64">
        <v>521</v>
      </c>
      <c r="C24" s="31" t="s">
        <v>86</v>
      </c>
      <c r="D24" s="103">
        <f>SUM(D25:D26)</f>
        <v>6055</v>
      </c>
      <c r="E24" s="97"/>
      <c r="F24" s="97">
        <f>SUM(F25:F26)</f>
        <v>153</v>
      </c>
      <c r="G24" s="102">
        <f t="shared" si="1"/>
        <v>6208</v>
      </c>
      <c r="H24" s="103"/>
      <c r="I24" s="104"/>
      <c r="J24" s="97"/>
      <c r="K24" s="102">
        <f t="shared" si="0"/>
        <v>0</v>
      </c>
    </row>
    <row r="25" spans="1:11" ht="15.75" customHeight="1">
      <c r="A25" s="28" t="s">
        <v>15</v>
      </c>
      <c r="B25" s="40"/>
      <c r="C25" s="32" t="s">
        <v>16</v>
      </c>
      <c r="D25" s="57">
        <v>5760</v>
      </c>
      <c r="E25" s="58"/>
      <c r="F25" s="58">
        <v>88</v>
      </c>
      <c r="G25" s="79">
        <f t="shared" si="1"/>
        <v>5848</v>
      </c>
      <c r="H25" s="57"/>
      <c r="I25" s="86"/>
      <c r="J25" s="58"/>
      <c r="K25" s="81">
        <f t="shared" si="0"/>
        <v>0</v>
      </c>
    </row>
    <row r="26" spans="1:11" ht="15.75" customHeight="1">
      <c r="A26" s="40" t="s">
        <v>48</v>
      </c>
      <c r="B26" s="12"/>
      <c r="C26" s="32" t="s">
        <v>43</v>
      </c>
      <c r="D26" s="57">
        <v>295</v>
      </c>
      <c r="E26" s="58"/>
      <c r="F26" s="58">
        <v>65</v>
      </c>
      <c r="G26" s="79">
        <f t="shared" si="1"/>
        <v>360</v>
      </c>
      <c r="H26" s="57"/>
      <c r="I26" s="86"/>
      <c r="J26" s="58"/>
      <c r="K26" s="81">
        <f t="shared" si="0"/>
        <v>0</v>
      </c>
    </row>
    <row r="27" spans="1:11" s="101" customFormat="1" ht="15.75" customHeight="1">
      <c r="A27" s="71" t="s">
        <v>17</v>
      </c>
      <c r="B27" s="93">
        <v>524</v>
      </c>
      <c r="C27" s="31" t="s">
        <v>54</v>
      </c>
      <c r="D27" s="103">
        <v>2046</v>
      </c>
      <c r="E27" s="97"/>
      <c r="F27" s="97">
        <v>52</v>
      </c>
      <c r="G27" s="102">
        <f t="shared" si="1"/>
        <v>2098</v>
      </c>
      <c r="H27" s="103"/>
      <c r="I27" s="104"/>
      <c r="J27" s="97"/>
      <c r="K27" s="102">
        <f t="shared" si="0"/>
        <v>0</v>
      </c>
    </row>
    <row r="28" spans="1:11" s="101" customFormat="1" ht="15.75" customHeight="1">
      <c r="A28" s="92" t="s">
        <v>18</v>
      </c>
      <c r="B28" s="64">
        <v>525</v>
      </c>
      <c r="C28" s="31" t="s">
        <v>73</v>
      </c>
      <c r="D28" s="103">
        <v>16</v>
      </c>
      <c r="E28" s="97"/>
      <c r="F28" s="97">
        <v>1</v>
      </c>
      <c r="G28" s="102">
        <f t="shared" si="1"/>
        <v>17</v>
      </c>
      <c r="H28" s="103"/>
      <c r="I28" s="104"/>
      <c r="J28" s="97"/>
      <c r="K28" s="102">
        <f t="shared" si="0"/>
        <v>0</v>
      </c>
    </row>
    <row r="29" spans="1:11" s="101" customFormat="1" ht="15.75" customHeight="1">
      <c r="A29" s="71" t="s">
        <v>19</v>
      </c>
      <c r="B29" s="64">
        <v>527</v>
      </c>
      <c r="C29" s="31" t="s">
        <v>55</v>
      </c>
      <c r="D29" s="103">
        <v>273</v>
      </c>
      <c r="E29" s="97"/>
      <c r="F29" s="97">
        <v>2</v>
      </c>
      <c r="G29" s="102">
        <f t="shared" si="1"/>
        <v>275</v>
      </c>
      <c r="H29" s="103"/>
      <c r="I29" s="104"/>
      <c r="J29" s="97"/>
      <c r="K29" s="102">
        <f t="shared" si="0"/>
        <v>0</v>
      </c>
    </row>
    <row r="30" spans="1:11" s="101" customFormat="1" ht="15.75" customHeight="1">
      <c r="A30" s="92" t="s">
        <v>20</v>
      </c>
      <c r="B30" s="64">
        <v>528</v>
      </c>
      <c r="C30" s="31" t="s">
        <v>72</v>
      </c>
      <c r="D30" s="103">
        <v>20</v>
      </c>
      <c r="E30" s="97"/>
      <c r="F30" s="97"/>
      <c r="G30" s="102">
        <f t="shared" si="1"/>
        <v>20</v>
      </c>
      <c r="H30" s="103"/>
      <c r="I30" s="104"/>
      <c r="J30" s="97"/>
      <c r="K30" s="102">
        <f t="shared" si="0"/>
        <v>0</v>
      </c>
    </row>
    <row r="31" spans="1:11" s="101" customFormat="1" ht="15.75" customHeight="1">
      <c r="A31" s="71" t="s">
        <v>40</v>
      </c>
      <c r="B31" s="64" t="s">
        <v>45</v>
      </c>
      <c r="C31" s="31" t="s">
        <v>21</v>
      </c>
      <c r="D31" s="103">
        <v>2</v>
      </c>
      <c r="E31" s="97"/>
      <c r="F31" s="97"/>
      <c r="G31" s="102">
        <f t="shared" si="1"/>
        <v>2</v>
      </c>
      <c r="H31" s="103"/>
      <c r="I31" s="104"/>
      <c r="J31" s="97"/>
      <c r="K31" s="102">
        <f t="shared" si="0"/>
        <v>0</v>
      </c>
    </row>
    <row r="32" spans="1:11" s="101" customFormat="1" ht="15.75" customHeight="1">
      <c r="A32" s="92" t="s">
        <v>22</v>
      </c>
      <c r="B32" s="64">
        <v>549</v>
      </c>
      <c r="C32" s="94" t="s">
        <v>70</v>
      </c>
      <c r="D32" s="103">
        <v>14</v>
      </c>
      <c r="E32" s="97"/>
      <c r="F32" s="97"/>
      <c r="G32" s="102">
        <f t="shared" si="1"/>
        <v>14</v>
      </c>
      <c r="H32" s="103"/>
      <c r="I32" s="104"/>
      <c r="J32" s="97"/>
      <c r="K32" s="102">
        <f t="shared" si="0"/>
        <v>0</v>
      </c>
    </row>
    <row r="33" spans="1:11" s="101" customFormat="1" ht="15.75" customHeight="1">
      <c r="A33" s="71" t="s">
        <v>23</v>
      </c>
      <c r="B33" s="64">
        <v>551</v>
      </c>
      <c r="C33" s="95" t="s">
        <v>56</v>
      </c>
      <c r="D33" s="103">
        <v>770</v>
      </c>
      <c r="E33" s="97"/>
      <c r="F33" s="97">
        <v>4</v>
      </c>
      <c r="G33" s="102">
        <f t="shared" si="1"/>
        <v>774</v>
      </c>
      <c r="H33" s="103"/>
      <c r="I33" s="104"/>
      <c r="J33" s="97"/>
      <c r="K33" s="102">
        <f t="shared" si="0"/>
        <v>0</v>
      </c>
    </row>
    <row r="34" spans="1:11" s="101" customFormat="1" ht="15.75" customHeight="1">
      <c r="A34" s="71" t="s">
        <v>24</v>
      </c>
      <c r="B34" s="64">
        <v>558</v>
      </c>
      <c r="C34" s="95" t="s">
        <v>82</v>
      </c>
      <c r="D34" s="103">
        <v>150</v>
      </c>
      <c r="E34" s="97"/>
      <c r="F34" s="97">
        <v>15</v>
      </c>
      <c r="G34" s="102">
        <f t="shared" si="1"/>
        <v>165</v>
      </c>
      <c r="H34" s="103"/>
      <c r="I34" s="104"/>
      <c r="J34" s="97"/>
      <c r="K34" s="102">
        <f t="shared" si="0"/>
        <v>0</v>
      </c>
    </row>
    <row r="35" spans="1:11" s="101" customFormat="1" ht="15.75" customHeight="1" thickBot="1">
      <c r="A35" s="71" t="s">
        <v>26</v>
      </c>
      <c r="B35" s="64">
        <v>562</v>
      </c>
      <c r="C35" s="95" t="s">
        <v>85</v>
      </c>
      <c r="D35" s="103"/>
      <c r="E35" s="97"/>
      <c r="F35" s="97"/>
      <c r="G35" s="105">
        <f t="shared" si="1"/>
        <v>0</v>
      </c>
      <c r="H35" s="103"/>
      <c r="I35" s="104"/>
      <c r="J35" s="97"/>
      <c r="K35" s="105">
        <f t="shared" si="0"/>
        <v>0</v>
      </c>
    </row>
    <row r="36" spans="1:11" ht="15.75" customHeight="1" thickBot="1">
      <c r="A36" s="11" t="s">
        <v>27</v>
      </c>
      <c r="B36" s="11"/>
      <c r="C36" s="33" t="s">
        <v>25</v>
      </c>
      <c r="D36" s="50">
        <f>SUM(D37:D50)-D39-D44-D45-D48-D49-D50</f>
        <v>19843</v>
      </c>
      <c r="E36" s="50">
        <f aca="true" t="shared" si="2" ref="E36:J36">SUM(E37:E50)</f>
        <v>0</v>
      </c>
      <c r="F36" s="50">
        <f t="shared" si="2"/>
        <v>497</v>
      </c>
      <c r="G36" s="50">
        <f>+D36+E36+F36</f>
        <v>20340</v>
      </c>
      <c r="H36" s="50">
        <f>SUM(H37:H47)-H44</f>
        <v>0</v>
      </c>
      <c r="I36" s="85">
        <f t="shared" si="2"/>
        <v>0</v>
      </c>
      <c r="J36" s="83">
        <f t="shared" si="2"/>
        <v>0</v>
      </c>
      <c r="K36" s="50">
        <f>SUM(K37:K47)</f>
        <v>0</v>
      </c>
    </row>
    <row r="37" spans="1:11" s="101" customFormat="1" ht="15.75" customHeight="1">
      <c r="A37" s="108" t="s">
        <v>28</v>
      </c>
      <c r="B37" s="64">
        <v>601</v>
      </c>
      <c r="C37" s="31" t="s">
        <v>87</v>
      </c>
      <c r="D37" s="96"/>
      <c r="E37" s="97"/>
      <c r="F37" s="97"/>
      <c r="G37" s="98">
        <f aca="true" t="shared" si="3" ref="G37:G53">SUM(D37:F37)</f>
        <v>0</v>
      </c>
      <c r="H37" s="96"/>
      <c r="I37" s="100"/>
      <c r="J37" s="100"/>
      <c r="K37" s="102">
        <f t="shared" si="0"/>
        <v>0</v>
      </c>
    </row>
    <row r="38" spans="1:11" s="101" customFormat="1" ht="15.75" customHeight="1">
      <c r="A38" s="65" t="s">
        <v>29</v>
      </c>
      <c r="B38" s="125">
        <v>602</v>
      </c>
      <c r="C38" s="31" t="s">
        <v>71</v>
      </c>
      <c r="D38" s="103">
        <v>5091</v>
      </c>
      <c r="E38" s="97"/>
      <c r="F38" s="97"/>
      <c r="G38" s="102">
        <f t="shared" si="3"/>
        <v>5091</v>
      </c>
      <c r="H38" s="103"/>
      <c r="I38" s="97"/>
      <c r="J38" s="97"/>
      <c r="K38" s="102">
        <f t="shared" si="0"/>
        <v>0</v>
      </c>
    </row>
    <row r="39" spans="1:11" ht="15.75" customHeight="1">
      <c r="A39" s="29"/>
      <c r="B39" s="126"/>
      <c r="C39" s="32" t="s">
        <v>68</v>
      </c>
      <c r="D39" s="57"/>
      <c r="E39" s="58"/>
      <c r="F39" s="58"/>
      <c r="G39" s="79">
        <f t="shared" si="3"/>
        <v>0</v>
      </c>
      <c r="H39" s="57"/>
      <c r="I39" s="58"/>
      <c r="J39" s="58"/>
      <c r="K39" s="81">
        <f t="shared" si="0"/>
        <v>0</v>
      </c>
    </row>
    <row r="40" spans="1:11" ht="15.75" customHeight="1">
      <c r="A40" s="29"/>
      <c r="B40" s="126"/>
      <c r="C40" s="32" t="s">
        <v>69</v>
      </c>
      <c r="D40" s="57"/>
      <c r="E40" s="58"/>
      <c r="F40" s="58"/>
      <c r="G40" s="79">
        <f t="shared" si="3"/>
        <v>0</v>
      </c>
      <c r="H40" s="57"/>
      <c r="I40" s="58"/>
      <c r="J40" s="58"/>
      <c r="K40" s="81">
        <f t="shared" si="0"/>
        <v>0</v>
      </c>
    </row>
    <row r="41" spans="1:11" s="101" customFormat="1" ht="15.75" customHeight="1">
      <c r="A41" s="65" t="s">
        <v>30</v>
      </c>
      <c r="B41" s="64">
        <v>603</v>
      </c>
      <c r="C41" s="31" t="s">
        <v>78</v>
      </c>
      <c r="D41" s="103"/>
      <c r="E41" s="97"/>
      <c r="F41" s="97">
        <v>497</v>
      </c>
      <c r="G41" s="102">
        <f t="shared" si="3"/>
        <v>497</v>
      </c>
      <c r="H41" s="103"/>
      <c r="I41" s="97"/>
      <c r="J41" s="97"/>
      <c r="K41" s="102">
        <f t="shared" si="0"/>
        <v>0</v>
      </c>
    </row>
    <row r="42" spans="1:11" s="101" customFormat="1" ht="15.75" customHeight="1">
      <c r="A42" s="65" t="s">
        <v>31</v>
      </c>
      <c r="B42" s="92" t="s">
        <v>46</v>
      </c>
      <c r="C42" s="31" t="s">
        <v>39</v>
      </c>
      <c r="D42" s="103"/>
      <c r="E42" s="97"/>
      <c r="F42" s="97"/>
      <c r="G42" s="102">
        <f t="shared" si="3"/>
        <v>0</v>
      </c>
      <c r="H42" s="103"/>
      <c r="I42" s="97"/>
      <c r="J42" s="97"/>
      <c r="K42" s="102">
        <f t="shared" si="0"/>
        <v>0</v>
      </c>
    </row>
    <row r="43" spans="1:11" s="101" customFormat="1" ht="15.75" customHeight="1">
      <c r="A43" s="92" t="s">
        <v>32</v>
      </c>
      <c r="B43" s="64" t="s">
        <v>47</v>
      </c>
      <c r="C43" s="31" t="s">
        <v>61</v>
      </c>
      <c r="D43" s="103"/>
      <c r="E43" s="97"/>
      <c r="F43" s="97"/>
      <c r="G43" s="102">
        <f t="shared" si="3"/>
        <v>0</v>
      </c>
      <c r="H43" s="103"/>
      <c r="I43" s="97"/>
      <c r="J43" s="97"/>
      <c r="K43" s="102">
        <f t="shared" si="0"/>
        <v>0</v>
      </c>
    </row>
    <row r="44" spans="1:11" ht="15.75" customHeight="1">
      <c r="A44" s="12"/>
      <c r="B44" s="40">
        <v>648</v>
      </c>
      <c r="C44" s="32" t="s">
        <v>74</v>
      </c>
      <c r="D44" s="57"/>
      <c r="E44" s="58"/>
      <c r="F44" s="58"/>
      <c r="G44" s="79">
        <f t="shared" si="3"/>
        <v>0</v>
      </c>
      <c r="H44" s="57"/>
      <c r="I44" s="58"/>
      <c r="J44" s="58"/>
      <c r="K44" s="81">
        <f t="shared" si="0"/>
        <v>0</v>
      </c>
    </row>
    <row r="45" spans="1:11" ht="15.75" customHeight="1">
      <c r="A45" s="12"/>
      <c r="B45" s="12">
        <v>649</v>
      </c>
      <c r="C45" s="32" t="s">
        <v>75</v>
      </c>
      <c r="D45" s="57"/>
      <c r="E45" s="58"/>
      <c r="F45" s="58"/>
      <c r="G45" s="79">
        <f t="shared" si="3"/>
        <v>0</v>
      </c>
      <c r="H45" s="57"/>
      <c r="I45" s="58"/>
      <c r="J45" s="58"/>
      <c r="K45" s="81">
        <f t="shared" si="0"/>
        <v>0</v>
      </c>
    </row>
    <row r="46" spans="1:11" s="101" customFormat="1" ht="15.75" customHeight="1">
      <c r="A46" s="64" t="s">
        <v>33</v>
      </c>
      <c r="B46" s="92">
        <v>662</v>
      </c>
      <c r="C46" s="66" t="s">
        <v>79</v>
      </c>
      <c r="D46" s="103"/>
      <c r="E46" s="97"/>
      <c r="F46" s="97"/>
      <c r="G46" s="102">
        <f t="shared" si="3"/>
        <v>0</v>
      </c>
      <c r="H46" s="103"/>
      <c r="I46" s="97"/>
      <c r="J46" s="97"/>
      <c r="K46" s="102">
        <f t="shared" si="0"/>
        <v>0</v>
      </c>
    </row>
    <row r="47" spans="1:11" s="101" customFormat="1" ht="15.75" customHeight="1">
      <c r="A47" s="64" t="s">
        <v>34</v>
      </c>
      <c r="B47" s="92">
        <v>67</v>
      </c>
      <c r="C47" s="31" t="s">
        <v>76</v>
      </c>
      <c r="D47" s="103">
        <v>14752</v>
      </c>
      <c r="E47" s="97"/>
      <c r="F47" s="97"/>
      <c r="G47" s="102">
        <f t="shared" si="3"/>
        <v>14752</v>
      </c>
      <c r="H47" s="103"/>
      <c r="I47" s="97"/>
      <c r="J47" s="97"/>
      <c r="K47" s="102">
        <f t="shared" si="0"/>
        <v>0</v>
      </c>
    </row>
    <row r="48" spans="1:11" ht="15.75" customHeight="1">
      <c r="A48" s="12"/>
      <c r="B48" s="12" t="s">
        <v>77</v>
      </c>
      <c r="C48" s="109" t="s">
        <v>80</v>
      </c>
      <c r="D48" s="57">
        <v>14752</v>
      </c>
      <c r="E48" s="58"/>
      <c r="F48" s="58"/>
      <c r="G48" s="79">
        <f t="shared" si="3"/>
        <v>14752</v>
      </c>
      <c r="H48" s="57"/>
      <c r="I48" s="58"/>
      <c r="J48" s="58"/>
      <c r="K48" s="81">
        <f t="shared" si="0"/>
        <v>0</v>
      </c>
    </row>
    <row r="49" spans="1:11" ht="15.75" customHeight="1">
      <c r="A49" s="12"/>
      <c r="B49" s="12" t="s">
        <v>77</v>
      </c>
      <c r="C49" s="110" t="s">
        <v>81</v>
      </c>
      <c r="D49" s="73">
        <v>0</v>
      </c>
      <c r="E49" s="58"/>
      <c r="F49" s="58"/>
      <c r="G49" s="79">
        <f t="shared" si="3"/>
        <v>0</v>
      </c>
      <c r="H49" s="73"/>
      <c r="I49" s="58"/>
      <c r="J49" s="58"/>
      <c r="K49" s="81">
        <f t="shared" si="0"/>
        <v>0</v>
      </c>
    </row>
    <row r="50" spans="1:11" ht="15.75" customHeight="1" thickBot="1">
      <c r="A50" s="28"/>
      <c r="B50" s="28" t="s">
        <v>77</v>
      </c>
      <c r="C50" s="111" t="s">
        <v>83</v>
      </c>
      <c r="D50" s="74"/>
      <c r="E50" s="75"/>
      <c r="F50" s="58"/>
      <c r="G50" s="78">
        <f t="shared" si="3"/>
        <v>0</v>
      </c>
      <c r="H50" s="74"/>
      <c r="I50" s="75"/>
      <c r="J50" s="58"/>
      <c r="K50" s="80">
        <f t="shared" si="0"/>
        <v>0</v>
      </c>
    </row>
    <row r="51" spans="1:11" ht="15.75" customHeight="1" thickBot="1">
      <c r="A51" s="11" t="s">
        <v>35</v>
      </c>
      <c r="B51" s="11"/>
      <c r="C51" s="34" t="s">
        <v>42</v>
      </c>
      <c r="D51" s="48">
        <f aca="true" t="shared" si="4" ref="D51:K51">D36-D9</f>
        <v>-91</v>
      </c>
      <c r="E51" s="48">
        <f t="shared" si="4"/>
        <v>0</v>
      </c>
      <c r="F51" s="48">
        <f t="shared" si="4"/>
        <v>91</v>
      </c>
      <c r="G51" s="55">
        <f t="shared" si="3"/>
        <v>0</v>
      </c>
      <c r="H51" s="48">
        <f t="shared" si="4"/>
        <v>0</v>
      </c>
      <c r="I51" s="48">
        <f t="shared" si="4"/>
        <v>0</v>
      </c>
      <c r="J51" s="48">
        <f t="shared" si="4"/>
        <v>0</v>
      </c>
      <c r="K51" s="48">
        <f t="shared" si="4"/>
        <v>0</v>
      </c>
    </row>
    <row r="52" spans="1:11" ht="15.75" customHeight="1" thickBot="1">
      <c r="A52" s="42" t="s">
        <v>41</v>
      </c>
      <c r="B52" s="28">
        <v>591</v>
      </c>
      <c r="C52" s="35" t="s">
        <v>59</v>
      </c>
      <c r="D52" s="14"/>
      <c r="E52" s="15"/>
      <c r="F52" s="15"/>
      <c r="G52" s="55">
        <f t="shared" si="3"/>
        <v>0</v>
      </c>
      <c r="H52" s="14"/>
      <c r="I52" s="90"/>
      <c r="J52" s="15"/>
      <c r="K52" s="72">
        <f t="shared" si="0"/>
        <v>0</v>
      </c>
    </row>
    <row r="53" spans="1:11" ht="15.75" customHeight="1" thickBot="1">
      <c r="A53" s="13" t="s">
        <v>36</v>
      </c>
      <c r="B53" s="41">
        <v>595</v>
      </c>
      <c r="C53" s="36" t="s">
        <v>60</v>
      </c>
      <c r="D53" s="16"/>
      <c r="E53" s="17"/>
      <c r="F53" s="17"/>
      <c r="G53" s="88">
        <f t="shared" si="3"/>
        <v>0</v>
      </c>
      <c r="H53" s="16"/>
      <c r="I53" s="91"/>
      <c r="J53" s="17"/>
      <c r="K53" s="89">
        <f t="shared" si="0"/>
        <v>0</v>
      </c>
    </row>
    <row r="54" spans="1:11" ht="15.75" customHeight="1" thickBot="1">
      <c r="A54" s="11" t="s">
        <v>84</v>
      </c>
      <c r="B54" s="13"/>
      <c r="C54" s="37" t="s">
        <v>58</v>
      </c>
      <c r="D54" s="49">
        <f aca="true" t="shared" si="5" ref="D54:K54">D51-D52-D53</f>
        <v>-91</v>
      </c>
      <c r="E54" s="49">
        <f t="shared" si="5"/>
        <v>0</v>
      </c>
      <c r="F54" s="49">
        <f t="shared" si="5"/>
        <v>91</v>
      </c>
      <c r="G54" s="49">
        <f t="shared" si="5"/>
        <v>0</v>
      </c>
      <c r="H54" s="49">
        <f t="shared" si="5"/>
        <v>0</v>
      </c>
      <c r="I54" s="49">
        <f t="shared" si="5"/>
        <v>0</v>
      </c>
      <c r="J54" s="49">
        <f t="shared" si="5"/>
        <v>0</v>
      </c>
      <c r="K54" s="49">
        <f t="shared" si="5"/>
        <v>0</v>
      </c>
    </row>
    <row r="55" spans="1:11" ht="15.75" customHeight="1" thickBot="1">
      <c r="A55" s="13"/>
      <c r="B55" s="13"/>
      <c r="C55" s="38"/>
      <c r="D55" s="18" t="s">
        <v>0</v>
      </c>
      <c r="E55" s="19"/>
      <c r="F55" s="19"/>
      <c r="G55" s="20"/>
      <c r="H55" s="18" t="s">
        <v>0</v>
      </c>
      <c r="I55" s="19"/>
      <c r="J55" s="19"/>
      <c r="K55" s="20"/>
    </row>
    <row r="56" spans="1:7" ht="21" customHeight="1">
      <c r="A56" s="21"/>
      <c r="B56" s="112"/>
      <c r="D56" s="22"/>
      <c r="E56" s="22"/>
      <c r="F56" s="22"/>
      <c r="G56" s="22"/>
    </row>
    <row r="57" spans="1:7" ht="21" customHeight="1">
      <c r="A57" s="21"/>
      <c r="B57" s="113" t="s">
        <v>92</v>
      </c>
      <c r="C57" s="114" t="s">
        <v>93</v>
      </c>
      <c r="D57" s="22"/>
      <c r="E57" s="22"/>
      <c r="F57" s="22"/>
      <c r="G57" s="22"/>
    </row>
    <row r="58" spans="1:7" ht="14.25" customHeight="1">
      <c r="A58" s="21"/>
      <c r="B58" s="21"/>
      <c r="D58" s="127" t="s">
        <v>0</v>
      </c>
      <c r="E58" s="127"/>
      <c r="F58" s="77"/>
      <c r="G58" s="22"/>
    </row>
    <row r="59" spans="1:7" ht="16.5">
      <c r="A59" s="21"/>
      <c r="B59" s="21"/>
      <c r="C59" s="132" t="s">
        <v>88</v>
      </c>
      <c r="D59" s="132"/>
      <c r="E59" s="132"/>
      <c r="F59" s="67"/>
      <c r="G59" s="68"/>
    </row>
    <row r="60" spans="1:7" ht="16.5">
      <c r="A60" s="21"/>
      <c r="B60" s="21"/>
      <c r="C60" s="132" t="s">
        <v>89</v>
      </c>
      <c r="D60" s="132"/>
      <c r="E60" s="132"/>
      <c r="F60" s="132"/>
      <c r="G60" s="132"/>
    </row>
    <row r="61" spans="1:7" ht="15.75">
      <c r="A61" s="23"/>
      <c r="B61" s="23"/>
      <c r="C61" s="131" t="s">
        <v>97</v>
      </c>
      <c r="D61" s="131"/>
      <c r="E61" s="131"/>
      <c r="F61" s="131"/>
      <c r="G61" s="131"/>
    </row>
  </sheetData>
  <sheetProtection/>
  <mergeCells count="12">
    <mergeCell ref="B38:B40"/>
    <mergeCell ref="D58:E58"/>
    <mergeCell ref="D6:F6"/>
    <mergeCell ref="C61:G61"/>
    <mergeCell ref="C59:E59"/>
    <mergeCell ref="C60:G60"/>
    <mergeCell ref="J1:K1"/>
    <mergeCell ref="H6:K6"/>
    <mergeCell ref="C6:C7"/>
    <mergeCell ref="A3:H3"/>
    <mergeCell ref="A1:H1"/>
    <mergeCell ref="B6:B7"/>
  </mergeCells>
  <printOptions/>
  <pageMargins left="0.41" right="0.4" top="0.29" bottom="0.24" header="0.17" footer="0.18"/>
  <pageSetup fitToHeight="1" fitToWidth="1" horizontalDpi="300" verticalDpi="300" orientation="landscape" paperSize="9" scale="57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SÚS Karviná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SÚS Karviná</dc:creator>
  <cp:keywords/>
  <dc:description/>
  <cp:lastModifiedBy>Milena Kožušková</cp:lastModifiedBy>
  <cp:lastPrinted>2022-11-07T11:19:06Z</cp:lastPrinted>
  <dcterms:created xsi:type="dcterms:W3CDTF">2001-12-11T12:04:32Z</dcterms:created>
  <dcterms:modified xsi:type="dcterms:W3CDTF">2022-11-07T11:19:07Z</dcterms:modified>
  <cp:category/>
  <cp:version/>
  <cp:contentType/>
  <cp:contentStatus/>
</cp:coreProperties>
</file>